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135" windowWidth="20730" windowHeight="9780"/>
  </bookViews>
  <sheets>
    <sheet name="Foglio1" sheetId="1" r:id="rId1"/>
    <sheet name="Foglio2" sheetId="2" r:id="rId2"/>
    <sheet name="Foglio3" sheetId="3" r:id="rId3"/>
  </sheets>
  <calcPr calcId="144525"/>
</workbook>
</file>

<file path=xl/calcChain.xml><?xml version="1.0" encoding="utf-8"?>
<calcChain xmlns="http://schemas.openxmlformats.org/spreadsheetml/2006/main">
  <c r="M22" i="1" l="1"/>
  <c r="M21" i="1"/>
  <c r="M20" i="1"/>
  <c r="M19" i="1"/>
  <c r="M18" i="1"/>
  <c r="M17" i="1"/>
  <c r="M16" i="1"/>
  <c r="M15" i="1"/>
  <c r="M14" i="1"/>
  <c r="M13" i="1"/>
  <c r="M12" i="1"/>
  <c r="I22" i="1"/>
  <c r="I21" i="1"/>
  <c r="I20" i="1"/>
  <c r="I19" i="1"/>
  <c r="I18" i="1"/>
  <c r="I17" i="1"/>
  <c r="I16" i="1"/>
  <c r="I15" i="1"/>
  <c r="I14" i="1"/>
  <c r="I13" i="1"/>
  <c r="I12" i="1"/>
  <c r="L12" i="1" l="1"/>
</calcChain>
</file>

<file path=xl/sharedStrings.xml><?xml version="1.0" encoding="utf-8"?>
<sst xmlns="http://schemas.openxmlformats.org/spreadsheetml/2006/main" count="41" uniqueCount="41">
  <si>
    <t>Gennaio</t>
  </si>
  <si>
    <t>Febbraio</t>
  </si>
  <si>
    <t>Marzo</t>
  </si>
  <si>
    <t>Aprile</t>
  </si>
  <si>
    <t>Maggio</t>
  </si>
  <si>
    <t>Giugno</t>
  </si>
  <si>
    <t>Luglio</t>
  </si>
  <si>
    <t>Agosto</t>
  </si>
  <si>
    <t>Settembre</t>
  </si>
  <si>
    <t>Ottobre</t>
  </si>
  <si>
    <t>Novembre</t>
  </si>
  <si>
    <t>Dicembre</t>
  </si>
  <si>
    <t>Polizza RC Professionale</t>
  </si>
  <si>
    <t>Polizza RC Cassieri</t>
  </si>
  <si>
    <t>Polizza Integrata</t>
  </si>
  <si>
    <t>TABELLA MENSILE PREMI</t>
  </si>
  <si>
    <t>Opzione 1</t>
  </si>
  <si>
    <t>Opzione 2</t>
  </si>
  <si>
    <t>Opzione 3</t>
  </si>
  <si>
    <t>Opzione 4</t>
  </si>
  <si>
    <t>Opzione 5</t>
  </si>
  <si>
    <t>Opzione 6</t>
  </si>
  <si>
    <t>Opzione 7</t>
  </si>
  <si>
    <t>Opzione 8</t>
  </si>
  <si>
    <t>Opzione 9</t>
  </si>
  <si>
    <t>Opzione 10</t>
  </si>
  <si>
    <t>Opzione 11</t>
  </si>
  <si>
    <t>Opzione 12</t>
  </si>
  <si>
    <t>Massimale 25.000            x sinistro 75.000             x anno</t>
  </si>
  <si>
    <t>Massimale 60.000            x sinistro 120.000             x anno</t>
  </si>
  <si>
    <t>Massimale 200.000            x sinistro 400.000             x anno</t>
  </si>
  <si>
    <t>max            € 10.000    x sin/anno</t>
  </si>
  <si>
    <t>max RCC          € 6.000               x sin/anno max RCP          € 100.000        x sin/anno</t>
  </si>
  <si>
    <t>max            € 6.000      x sin/anno</t>
  </si>
  <si>
    <t>max RCC          € 10.000          x sin/anno max RCP          € 100.000        x sin/anno</t>
  </si>
  <si>
    <t>Massimale 100.000            x sinistro           e x anno</t>
  </si>
  <si>
    <t>Massimale 500.000            x sinistro           e x anno</t>
  </si>
  <si>
    <t>Massimale 750.000            x sinistro          e x anno</t>
  </si>
  <si>
    <t>Massimale 1.200.000            x sinistro           e x anno</t>
  </si>
  <si>
    <t>Massimale 1.700.000            x sinistro           e x anno</t>
  </si>
  <si>
    <t>CORRISPONDENTI  A MENSILITA'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</si>
</sst>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4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 diagonalUp="1">
      <left style="medium">
        <color indexed="64"/>
      </left>
      <right style="medium">
        <color indexed="64"/>
      </right>
      <top/>
      <bottom/>
      <diagonal style="medium">
        <color indexed="64"/>
      </diagonal>
    </border>
    <border diagonalUp="1">
      <left style="medium">
        <color indexed="64"/>
      </left>
      <right style="medium">
        <color indexed="64"/>
      </right>
      <top/>
      <bottom style="medium">
        <color indexed="64"/>
      </bottom>
      <diagonal style="medium">
        <color indexed="64"/>
      </diagonal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8">
    <xf numFmtId="0" fontId="0" fillId="0" borderId="0" xfId="0"/>
    <xf numFmtId="0" fontId="0" fillId="2" borderId="0" xfId="0" applyFill="1"/>
    <xf numFmtId="0" fontId="2" fillId="5" borderId="2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2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5" fillId="0" borderId="0" xfId="0" applyFont="1"/>
    <xf numFmtId="0" fontId="0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9" fillId="0" borderId="0" xfId="0" applyFont="1"/>
    <xf numFmtId="4" fontId="6" fillId="2" borderId="8" xfId="1" applyNumberFormat="1" applyFont="1" applyFill="1" applyBorder="1" applyAlignment="1">
      <alignment horizontal="center" vertical="center"/>
    </xf>
    <xf numFmtId="4" fontId="6" fillId="2" borderId="10" xfId="1" applyNumberFormat="1" applyFont="1" applyFill="1" applyBorder="1" applyAlignment="1">
      <alignment horizontal="center" vertical="center"/>
    </xf>
    <xf numFmtId="4" fontId="6" fillId="2" borderId="11" xfId="1" applyNumberFormat="1" applyFont="1" applyFill="1" applyBorder="1" applyAlignment="1">
      <alignment horizontal="center" vertical="center"/>
    </xf>
    <xf numFmtId="4" fontId="6" fillId="2" borderId="9" xfId="1" applyNumberFormat="1" applyFont="1" applyFill="1" applyBorder="1" applyAlignment="1">
      <alignment horizontal="center" vertical="center"/>
    </xf>
    <xf numFmtId="4" fontId="6" fillId="2" borderId="14" xfId="1" applyNumberFormat="1" applyFont="1" applyFill="1" applyBorder="1" applyAlignment="1">
      <alignment horizontal="center" vertical="center"/>
    </xf>
    <xf numFmtId="4" fontId="6" fillId="2" borderId="16" xfId="1" applyNumberFormat="1" applyFont="1" applyFill="1" applyBorder="1" applyAlignment="1">
      <alignment horizontal="center" vertical="center"/>
    </xf>
    <xf numFmtId="4" fontId="6" fillId="2" borderId="17" xfId="1" applyNumberFormat="1" applyFont="1" applyFill="1" applyBorder="1" applyAlignment="1">
      <alignment horizontal="center" vertical="center"/>
    </xf>
    <xf numFmtId="4" fontId="6" fillId="2" borderId="15" xfId="1" applyNumberFormat="1" applyFont="1" applyFill="1" applyBorder="1" applyAlignment="1">
      <alignment horizontal="center" vertical="center"/>
    </xf>
    <xf numFmtId="4" fontId="6" fillId="6" borderId="3" xfId="1" applyNumberFormat="1" applyFont="1" applyFill="1" applyBorder="1" applyAlignment="1">
      <alignment horizontal="center" vertical="center"/>
    </xf>
    <xf numFmtId="4" fontId="6" fillId="6" borderId="5" xfId="1" applyNumberFormat="1" applyFont="1" applyFill="1" applyBorder="1" applyAlignment="1">
      <alignment horizontal="center" vertical="center"/>
    </xf>
    <xf numFmtId="4" fontId="6" fillId="6" borderId="6" xfId="1" applyNumberFormat="1" applyFont="1" applyFill="1" applyBorder="1" applyAlignment="1">
      <alignment horizontal="center" vertical="center"/>
    </xf>
    <xf numFmtId="4" fontId="6" fillId="6" borderId="4" xfId="1" applyNumberFormat="1" applyFont="1" applyFill="1" applyBorder="1" applyAlignment="1">
      <alignment horizontal="center" vertical="center"/>
    </xf>
    <xf numFmtId="0" fontId="2" fillId="6" borderId="7" xfId="0" applyFont="1" applyFill="1" applyBorder="1" applyAlignment="1">
      <alignment horizontal="center" vertical="center"/>
    </xf>
    <xf numFmtId="4" fontId="6" fillId="6" borderId="8" xfId="1" applyNumberFormat="1" applyFont="1" applyFill="1" applyBorder="1" applyAlignment="1">
      <alignment horizontal="center" vertical="center"/>
    </xf>
    <xf numFmtId="4" fontId="6" fillId="6" borderId="10" xfId="1" applyNumberFormat="1" applyFont="1" applyFill="1" applyBorder="1" applyAlignment="1">
      <alignment horizontal="center" vertical="center"/>
    </xf>
    <xf numFmtId="4" fontId="6" fillId="6" borderId="11" xfId="1" applyNumberFormat="1" applyFont="1" applyFill="1" applyBorder="1" applyAlignment="1">
      <alignment horizontal="center" vertical="center"/>
    </xf>
    <xf numFmtId="4" fontId="6" fillId="6" borderId="9" xfId="1" applyNumberFormat="1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10" fillId="0" borderId="20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164" fontId="11" fillId="6" borderId="29" xfId="2" applyNumberFormat="1" applyFont="1" applyFill="1" applyBorder="1" applyAlignment="1">
      <alignment horizontal="center" vertical="center"/>
    </xf>
    <xf numFmtId="164" fontId="11" fillId="0" borderId="30" xfId="2" applyNumberFormat="1" applyFont="1" applyBorder="1"/>
    <xf numFmtId="164" fontId="11" fillId="6" borderId="31" xfId="2" applyNumberFormat="1" applyFont="1" applyFill="1" applyBorder="1" applyAlignment="1">
      <alignment horizontal="center" vertical="center"/>
    </xf>
    <xf numFmtId="164" fontId="11" fillId="2" borderId="30" xfId="2" applyNumberFormat="1" applyFont="1" applyFill="1" applyBorder="1" applyAlignment="1">
      <alignment horizontal="center" vertical="center"/>
    </xf>
    <xf numFmtId="164" fontId="11" fillId="6" borderId="30" xfId="2" applyNumberFormat="1" applyFont="1" applyFill="1" applyBorder="1" applyAlignment="1">
      <alignment horizontal="center" vertical="center"/>
    </xf>
    <xf numFmtId="164" fontId="11" fillId="0" borderId="30" xfId="2" applyNumberFormat="1" applyFont="1" applyFill="1" applyBorder="1" applyAlignment="1">
      <alignment horizontal="center" vertical="center"/>
    </xf>
    <xf numFmtId="164" fontId="11" fillId="0" borderId="31" xfId="2" applyNumberFormat="1" applyFont="1" applyFill="1" applyBorder="1" applyAlignment="1">
      <alignment horizontal="center" vertical="center"/>
    </xf>
    <xf numFmtId="164" fontId="11" fillId="0" borderId="32" xfId="2" applyNumberFormat="1" applyFont="1" applyFill="1" applyBorder="1" applyAlignment="1">
      <alignment horizontal="center" vertical="center"/>
    </xf>
    <xf numFmtId="0" fontId="10" fillId="7" borderId="33" xfId="0" applyFont="1" applyFill="1" applyBorder="1" applyAlignment="1">
      <alignment horizontal="center" vertical="center" textRotation="90" wrapText="1" shrinkToFit="1"/>
    </xf>
    <xf numFmtId="0" fontId="10" fillId="7" borderId="34" xfId="0" applyFont="1" applyFill="1" applyBorder="1" applyAlignment="1">
      <alignment horizontal="center" vertical="center" textRotation="90" wrapText="1" shrinkToFit="1"/>
    </xf>
    <xf numFmtId="0" fontId="0" fillId="0" borderId="28" xfId="0" applyBorder="1" applyAlignment="1">
      <alignment horizontal="center"/>
    </xf>
    <xf numFmtId="0" fontId="0" fillId="0" borderId="25" xfId="0" applyBorder="1" applyAlignment="1"/>
    <xf numFmtId="0" fontId="3" fillId="3" borderId="27" xfId="0" applyFont="1" applyFill="1" applyBorder="1" applyAlignment="1">
      <alignment horizontal="center" vertical="center"/>
    </xf>
    <xf numFmtId="0" fontId="0" fillId="0" borderId="20" xfId="0" applyBorder="1" applyAlignment="1"/>
    <xf numFmtId="0" fontId="0" fillId="0" borderId="19" xfId="0" applyBorder="1" applyAlignment="1"/>
    <xf numFmtId="0" fontId="0" fillId="0" borderId="22" xfId="0" applyBorder="1" applyAlignment="1"/>
    <xf numFmtId="0" fontId="0" fillId="0" borderId="0" xfId="0" applyBorder="1" applyAlignment="1"/>
    <xf numFmtId="0" fontId="0" fillId="0" borderId="26" xfId="0" applyBorder="1" applyAlignment="1"/>
    <xf numFmtId="0" fontId="0" fillId="0" borderId="27" xfId="0" applyBorder="1" applyAlignment="1"/>
    <xf numFmtId="0" fontId="0" fillId="0" borderId="28" xfId="0" applyBorder="1" applyAlignment="1"/>
    <xf numFmtId="0" fontId="0" fillId="0" borderId="21" xfId="0" applyBorder="1" applyAlignment="1"/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9" defaultPivotStyle="PivotStyleLight16"/>
  <colors>
    <mruColors>
      <color rgb="FFFDC3E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65615</xdr:colOff>
      <xdr:row>0</xdr:row>
      <xdr:rowOff>132291</xdr:rowOff>
    </xdr:from>
    <xdr:to>
      <xdr:col>3</xdr:col>
      <xdr:colOff>564091</xdr:colOff>
      <xdr:row>5</xdr:row>
      <xdr:rowOff>113241</xdr:rowOff>
    </xdr:to>
    <xdr:pic>
      <xdr:nvPicPr>
        <xdr:cNvPr id="5" name="Immagine 1" descr="Descrizione: logo first segreteria nazionale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615" y="132291"/>
          <a:ext cx="2498726" cy="933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13</xdr:col>
      <xdr:colOff>0</xdr:colOff>
      <xdr:row>0</xdr:row>
      <xdr:rowOff>47625</xdr:rowOff>
    </xdr:from>
    <xdr:to>
      <xdr:col>13</xdr:col>
      <xdr:colOff>0</xdr:colOff>
      <xdr:row>4</xdr:row>
      <xdr:rowOff>180975</xdr:rowOff>
    </xdr:to>
    <xdr:pic>
      <xdr:nvPicPr>
        <xdr:cNvPr id="6" name="Immagine 5" descr="Descrizione: Descrizione: C:\Users\Fiba\Downloads\Logo-ALETHEIA-HR-trasparente (1)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1384" y="47625"/>
          <a:ext cx="1935892" cy="8953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539751</xdr:colOff>
      <xdr:row>0</xdr:row>
      <xdr:rowOff>42332</xdr:rowOff>
    </xdr:from>
    <xdr:to>
      <xdr:col>9</xdr:col>
      <xdr:colOff>67441</xdr:colOff>
      <xdr:row>5</xdr:row>
      <xdr:rowOff>74083</xdr:rowOff>
    </xdr:to>
    <xdr:pic>
      <xdr:nvPicPr>
        <xdr:cNvPr id="7" name="Immagine 2" descr="Descrizione: E:\06 - Polizze Assicurative 2016\Preparazione nuova modulistica\logo di Generali Italia - Ag. Bergantino.jpg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73501" y="42332"/>
          <a:ext cx="2194690" cy="9842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10</xdr:col>
      <xdr:colOff>635000</xdr:colOff>
      <xdr:row>0</xdr:row>
      <xdr:rowOff>84668</xdr:rowOff>
    </xdr:from>
    <xdr:to>
      <xdr:col>13</xdr:col>
      <xdr:colOff>287866</xdr:colOff>
      <xdr:row>5</xdr:row>
      <xdr:rowOff>134057</xdr:rowOff>
    </xdr:to>
    <xdr:pic>
      <xdr:nvPicPr>
        <xdr:cNvPr id="10" name="Immagine 9" descr="aletheia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02500" y="84668"/>
          <a:ext cx="1653116" cy="100188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4"/>
  <sheetViews>
    <sheetView tabSelected="1" zoomScale="90" zoomScaleNormal="90" workbookViewId="0">
      <selection activeCell="R10" sqref="R10"/>
    </sheetView>
  </sheetViews>
  <sheetFormatPr defaultRowHeight="15" x14ac:dyDescent="0.25"/>
  <cols>
    <col min="1" max="13" width="10" customWidth="1"/>
    <col min="14" max="14" width="6.28515625" customWidth="1"/>
  </cols>
  <sheetData>
    <row r="1" spans="1:20" x14ac:dyDescent="0.25">
      <c r="A1" s="50"/>
      <c r="B1" s="51"/>
      <c r="C1" s="51"/>
      <c r="D1" s="51"/>
      <c r="E1" s="51"/>
      <c r="F1" s="51"/>
      <c r="G1" s="51"/>
      <c r="H1" s="51"/>
      <c r="I1" s="51"/>
      <c r="J1" s="51"/>
      <c r="K1" s="51"/>
      <c r="L1" s="51"/>
      <c r="M1" s="51"/>
      <c r="N1" s="52"/>
    </row>
    <row r="2" spans="1:20" x14ac:dyDescent="0.25">
      <c r="A2" s="48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4"/>
    </row>
    <row r="3" spans="1:20" x14ac:dyDescent="0.25">
      <c r="A3" s="48"/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4"/>
    </row>
    <row r="4" spans="1:20" x14ac:dyDescent="0.25">
      <c r="A4" s="48"/>
      <c r="B4" s="53"/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4"/>
    </row>
    <row r="5" spans="1:20" x14ac:dyDescent="0.25">
      <c r="A5" s="48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4"/>
    </row>
    <row r="6" spans="1:20" ht="15.75" thickBot="1" x14ac:dyDescent="0.3">
      <c r="A6" s="55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7"/>
    </row>
    <row r="7" spans="1:20" ht="21.75" customHeight="1" thickBot="1" x14ac:dyDescent="0.3">
      <c r="A7" s="30">
        <v>2016</v>
      </c>
      <c r="B7" s="49" t="s">
        <v>15</v>
      </c>
      <c r="C7" s="47"/>
      <c r="D7" s="47"/>
      <c r="E7" s="47"/>
      <c r="F7" s="47"/>
      <c r="G7" s="47"/>
      <c r="H7" s="47"/>
      <c r="I7" s="47"/>
      <c r="J7" s="47"/>
      <c r="K7" s="47"/>
      <c r="L7" s="47"/>
      <c r="M7" s="47"/>
      <c r="N7" s="45" t="s">
        <v>40</v>
      </c>
    </row>
    <row r="8" spans="1:20" ht="16.5" customHeight="1" thickBot="1" x14ac:dyDescent="0.3">
      <c r="A8" s="30"/>
      <c r="B8" s="32" t="s">
        <v>13</v>
      </c>
      <c r="C8" s="36"/>
      <c r="D8" s="32" t="s">
        <v>14</v>
      </c>
      <c r="E8" s="36"/>
      <c r="F8" s="32" t="s">
        <v>12</v>
      </c>
      <c r="G8" s="33"/>
      <c r="H8" s="33"/>
      <c r="I8" s="33"/>
      <c r="J8" s="33"/>
      <c r="K8" s="34"/>
      <c r="L8" s="34"/>
      <c r="M8" s="35"/>
      <c r="N8" s="45"/>
    </row>
    <row r="9" spans="1:20" s="12" customFormat="1" ht="13.5" customHeight="1" thickBot="1" x14ac:dyDescent="0.25">
      <c r="A9" s="30"/>
      <c r="B9" s="11" t="s">
        <v>16</v>
      </c>
      <c r="C9" s="11" t="s">
        <v>17</v>
      </c>
      <c r="D9" s="11" t="s">
        <v>18</v>
      </c>
      <c r="E9" s="11" t="s">
        <v>19</v>
      </c>
      <c r="F9" s="11" t="s">
        <v>20</v>
      </c>
      <c r="G9" s="11" t="s">
        <v>21</v>
      </c>
      <c r="H9" s="11" t="s">
        <v>22</v>
      </c>
      <c r="I9" s="11" t="s">
        <v>23</v>
      </c>
      <c r="J9" s="11" t="s">
        <v>24</v>
      </c>
      <c r="K9" s="11" t="s">
        <v>25</v>
      </c>
      <c r="L9" s="11" t="s">
        <v>26</v>
      </c>
      <c r="M9" s="11" t="s">
        <v>27</v>
      </c>
      <c r="N9" s="45"/>
    </row>
    <row r="10" spans="1:20" ht="77.25" customHeight="1" thickBot="1" x14ac:dyDescent="0.3">
      <c r="A10" s="31"/>
      <c r="B10" s="9" t="s">
        <v>33</v>
      </c>
      <c r="C10" s="9" t="s">
        <v>31</v>
      </c>
      <c r="D10" s="10" t="s">
        <v>32</v>
      </c>
      <c r="E10" s="10" t="s">
        <v>34</v>
      </c>
      <c r="F10" s="10" t="s">
        <v>28</v>
      </c>
      <c r="G10" s="10" t="s">
        <v>29</v>
      </c>
      <c r="H10" s="10" t="s">
        <v>35</v>
      </c>
      <c r="I10" s="10" t="s">
        <v>30</v>
      </c>
      <c r="J10" s="10" t="s">
        <v>36</v>
      </c>
      <c r="K10" s="10" t="s">
        <v>37</v>
      </c>
      <c r="L10" s="10" t="s">
        <v>38</v>
      </c>
      <c r="M10" s="10" t="s">
        <v>39</v>
      </c>
      <c r="N10" s="46"/>
    </row>
    <row r="11" spans="1:20" ht="21.95" customHeight="1" x14ac:dyDescent="0.25">
      <c r="A11" s="2" t="s">
        <v>0</v>
      </c>
      <c r="B11" s="21">
        <v>115</v>
      </c>
      <c r="C11" s="22">
        <v>135</v>
      </c>
      <c r="D11" s="23">
        <v>155</v>
      </c>
      <c r="E11" s="22">
        <v>175</v>
      </c>
      <c r="F11" s="21">
        <v>20</v>
      </c>
      <c r="G11" s="24">
        <v>58</v>
      </c>
      <c r="H11" s="24">
        <v>85</v>
      </c>
      <c r="I11" s="24">
        <v>130</v>
      </c>
      <c r="J11" s="22">
        <v>190</v>
      </c>
      <c r="K11" s="22">
        <v>250</v>
      </c>
      <c r="L11" s="22">
        <v>445</v>
      </c>
      <c r="M11" s="22">
        <v>550</v>
      </c>
      <c r="N11" s="37">
        <v>12</v>
      </c>
    </row>
    <row r="12" spans="1:20" ht="21.95" customHeight="1" x14ac:dyDescent="0.3">
      <c r="A12" s="3" t="s">
        <v>1</v>
      </c>
      <c r="B12" s="13">
        <v>105.41666666666667</v>
      </c>
      <c r="C12" s="14">
        <v>123.75</v>
      </c>
      <c r="D12" s="15">
        <v>142.08333333333331</v>
      </c>
      <c r="E12" s="14">
        <v>160.41666666666669</v>
      </c>
      <c r="F12" s="13">
        <v>18.333333333333336</v>
      </c>
      <c r="G12" s="16">
        <v>53.166666666666664</v>
      </c>
      <c r="H12" s="16">
        <v>77.916666666666657</v>
      </c>
      <c r="I12" s="16">
        <f>SUM(I11/12*11)</f>
        <v>119.16666666666667</v>
      </c>
      <c r="J12" s="14">
        <v>174.16666666666669</v>
      </c>
      <c r="K12" s="14">
        <v>229.17</v>
      </c>
      <c r="L12" s="14">
        <f>SUM(445/12)*11</f>
        <v>407.91666666666669</v>
      </c>
      <c r="M12" s="14">
        <f>SUM(M11/12*11)</f>
        <v>504.16666666666669</v>
      </c>
      <c r="N12" s="38">
        <v>11</v>
      </c>
    </row>
    <row r="13" spans="1:20" ht="21.95" customHeight="1" x14ac:dyDescent="0.25">
      <c r="A13" s="25" t="s">
        <v>2</v>
      </c>
      <c r="B13" s="26">
        <v>95.833333333333343</v>
      </c>
      <c r="C13" s="27">
        <v>112.5</v>
      </c>
      <c r="D13" s="28">
        <v>129.16666666666666</v>
      </c>
      <c r="E13" s="27">
        <v>145.83333333333334</v>
      </c>
      <c r="F13" s="26">
        <v>16.666666666666668</v>
      </c>
      <c r="G13" s="29">
        <v>48.333333333333329</v>
      </c>
      <c r="H13" s="29">
        <v>70.833333333333329</v>
      </c>
      <c r="I13" s="29">
        <f>SUM(I11/12*10)</f>
        <v>108.33333333333334</v>
      </c>
      <c r="J13" s="27">
        <v>158.33333333333334</v>
      </c>
      <c r="K13" s="27">
        <v>208.33</v>
      </c>
      <c r="L13" s="27">
        <v>370.83</v>
      </c>
      <c r="M13" s="27">
        <f>SUM(M11/12*10)</f>
        <v>458.33333333333337</v>
      </c>
      <c r="N13" s="39">
        <v>10</v>
      </c>
    </row>
    <row r="14" spans="1:20" ht="21.95" customHeight="1" x14ac:dyDescent="0.3">
      <c r="A14" s="3" t="s">
        <v>3</v>
      </c>
      <c r="B14" s="13">
        <v>86.25</v>
      </c>
      <c r="C14" s="14">
        <v>101.25</v>
      </c>
      <c r="D14" s="15">
        <v>116.25</v>
      </c>
      <c r="E14" s="14">
        <v>131.25</v>
      </c>
      <c r="F14" s="13">
        <v>15</v>
      </c>
      <c r="G14" s="16">
        <v>43.5</v>
      </c>
      <c r="H14" s="16">
        <v>63.75</v>
      </c>
      <c r="I14" s="16">
        <f>SUM(I11/12*9)</f>
        <v>97.5</v>
      </c>
      <c r="J14" s="14">
        <v>142.5</v>
      </c>
      <c r="K14" s="14">
        <v>187.5</v>
      </c>
      <c r="L14" s="14">
        <v>333.75</v>
      </c>
      <c r="M14" s="14">
        <f>SUM(M11/12*9)</f>
        <v>412.5</v>
      </c>
      <c r="N14" s="40">
        <v>9</v>
      </c>
      <c r="T14" s="8"/>
    </row>
    <row r="15" spans="1:20" ht="21.95" customHeight="1" x14ac:dyDescent="0.25">
      <c r="A15" s="4" t="s">
        <v>4</v>
      </c>
      <c r="B15" s="26">
        <v>76.666666666666671</v>
      </c>
      <c r="C15" s="27">
        <v>90</v>
      </c>
      <c r="D15" s="28">
        <v>103.33333333333333</v>
      </c>
      <c r="E15" s="27">
        <v>116.66666666666667</v>
      </c>
      <c r="F15" s="26">
        <v>13.333333333333334</v>
      </c>
      <c r="G15" s="29">
        <v>38.666666666666664</v>
      </c>
      <c r="H15" s="29">
        <v>56.666666666666664</v>
      </c>
      <c r="I15" s="29">
        <f>SUM(I11/12*8)</f>
        <v>86.666666666666671</v>
      </c>
      <c r="J15" s="27">
        <v>126.66666666666667</v>
      </c>
      <c r="K15" s="27">
        <v>166.67</v>
      </c>
      <c r="L15" s="27">
        <v>296.67</v>
      </c>
      <c r="M15" s="27">
        <f>SUM(M11/12*8)</f>
        <v>366.66666666666669</v>
      </c>
      <c r="N15" s="41">
        <v>8</v>
      </c>
    </row>
    <row r="16" spans="1:20" ht="21.95" customHeight="1" x14ac:dyDescent="0.25">
      <c r="A16" s="3" t="s">
        <v>5</v>
      </c>
      <c r="B16" s="13">
        <v>67.083333333333343</v>
      </c>
      <c r="C16" s="14">
        <v>78.75</v>
      </c>
      <c r="D16" s="15">
        <v>90.416666666666657</v>
      </c>
      <c r="E16" s="14">
        <v>102.08333333333334</v>
      </c>
      <c r="F16" s="13">
        <v>11.666666666666668</v>
      </c>
      <c r="G16" s="16">
        <v>33.833333333333329</v>
      </c>
      <c r="H16" s="16">
        <v>49.583333333333329</v>
      </c>
      <c r="I16" s="16">
        <f>SUM(I11/12*7)</f>
        <v>75.833333333333343</v>
      </c>
      <c r="J16" s="14">
        <v>110.83333333333334</v>
      </c>
      <c r="K16" s="14">
        <v>145.83000000000001</v>
      </c>
      <c r="L16" s="14">
        <v>259.58</v>
      </c>
      <c r="M16" s="14">
        <f>SUM(M11/12*7)</f>
        <v>320.83333333333337</v>
      </c>
      <c r="N16" s="42">
        <v>7</v>
      </c>
    </row>
    <row r="17" spans="1:14" ht="21.95" customHeight="1" x14ac:dyDescent="0.25">
      <c r="A17" s="4" t="s">
        <v>6</v>
      </c>
      <c r="B17" s="26">
        <v>57.5</v>
      </c>
      <c r="C17" s="27">
        <v>67.5</v>
      </c>
      <c r="D17" s="28">
        <v>77.5</v>
      </c>
      <c r="E17" s="27">
        <v>87.5</v>
      </c>
      <c r="F17" s="26">
        <v>10</v>
      </c>
      <c r="G17" s="29">
        <v>29</v>
      </c>
      <c r="H17" s="29">
        <v>42.5</v>
      </c>
      <c r="I17" s="29">
        <f>SUM(I11/12*6)</f>
        <v>65</v>
      </c>
      <c r="J17" s="27">
        <v>95</v>
      </c>
      <c r="K17" s="27">
        <v>125</v>
      </c>
      <c r="L17" s="27">
        <v>222.5</v>
      </c>
      <c r="M17" s="27">
        <f>SUM(M11/12*6)</f>
        <v>275</v>
      </c>
      <c r="N17" s="39">
        <v>6</v>
      </c>
    </row>
    <row r="18" spans="1:14" ht="21.95" customHeight="1" x14ac:dyDescent="0.25">
      <c r="A18" s="3" t="s">
        <v>7</v>
      </c>
      <c r="B18" s="13">
        <v>47.916666666666671</v>
      </c>
      <c r="C18" s="14">
        <v>56.25</v>
      </c>
      <c r="D18" s="15">
        <v>64.583333333333329</v>
      </c>
      <c r="E18" s="14">
        <v>72.916666666666671</v>
      </c>
      <c r="F18" s="13">
        <v>8.3333333333333339</v>
      </c>
      <c r="G18" s="16">
        <v>24.166666666666664</v>
      </c>
      <c r="H18" s="16">
        <v>35.416666666666664</v>
      </c>
      <c r="I18" s="16">
        <f>SUM(I11/12*5)</f>
        <v>54.166666666666671</v>
      </c>
      <c r="J18" s="14">
        <v>79.166666666666671</v>
      </c>
      <c r="K18" s="14">
        <v>104.17</v>
      </c>
      <c r="L18" s="14">
        <v>185.42</v>
      </c>
      <c r="M18" s="14">
        <f>SUM(M11/12*5)</f>
        <v>229.16666666666669</v>
      </c>
      <c r="N18" s="43">
        <v>5</v>
      </c>
    </row>
    <row r="19" spans="1:14" ht="21.95" customHeight="1" x14ac:dyDescent="0.25">
      <c r="A19" s="5" t="s">
        <v>8</v>
      </c>
      <c r="B19" s="26">
        <v>38.333333333333336</v>
      </c>
      <c r="C19" s="27">
        <v>45</v>
      </c>
      <c r="D19" s="28">
        <v>51.666666666666664</v>
      </c>
      <c r="E19" s="27">
        <v>58.333333333333336</v>
      </c>
      <c r="F19" s="26">
        <v>6.666666666666667</v>
      </c>
      <c r="G19" s="29">
        <v>19.333333333333332</v>
      </c>
      <c r="H19" s="29">
        <v>28.333333333333332</v>
      </c>
      <c r="I19" s="29">
        <f>SUM(I11/12*4)</f>
        <v>43.333333333333336</v>
      </c>
      <c r="J19" s="27">
        <v>63.333333333333336</v>
      </c>
      <c r="K19" s="27">
        <v>83.33</v>
      </c>
      <c r="L19" s="27">
        <v>148.33000000000001</v>
      </c>
      <c r="M19" s="27">
        <f>SUM(M11/12*4)</f>
        <v>183.33333333333334</v>
      </c>
      <c r="N19" s="39">
        <v>4</v>
      </c>
    </row>
    <row r="20" spans="1:14" ht="21.95" customHeight="1" x14ac:dyDescent="0.25">
      <c r="A20" s="6" t="s">
        <v>9</v>
      </c>
      <c r="B20" s="13">
        <v>28.75</v>
      </c>
      <c r="C20" s="14">
        <v>33.75</v>
      </c>
      <c r="D20" s="15">
        <v>38.75</v>
      </c>
      <c r="E20" s="14">
        <v>43.75</v>
      </c>
      <c r="F20" s="13">
        <v>5</v>
      </c>
      <c r="G20" s="16">
        <v>14.5</v>
      </c>
      <c r="H20" s="16">
        <v>21.25</v>
      </c>
      <c r="I20" s="16">
        <f>SUM(I11/12*3)</f>
        <v>32.5</v>
      </c>
      <c r="J20" s="14">
        <v>47.5</v>
      </c>
      <c r="K20" s="14">
        <v>62.5</v>
      </c>
      <c r="L20" s="14">
        <v>111.25</v>
      </c>
      <c r="M20" s="14">
        <f>SUM(M11/12*3)</f>
        <v>137.5</v>
      </c>
      <c r="N20" s="43">
        <v>3</v>
      </c>
    </row>
    <row r="21" spans="1:14" ht="21.95" customHeight="1" x14ac:dyDescent="0.25">
      <c r="A21" s="5" t="s">
        <v>10</v>
      </c>
      <c r="B21" s="26">
        <v>19.166666666666668</v>
      </c>
      <c r="C21" s="27">
        <v>22.5</v>
      </c>
      <c r="D21" s="28">
        <v>25.833333333333332</v>
      </c>
      <c r="E21" s="27">
        <v>29.166666666666668</v>
      </c>
      <c r="F21" s="26">
        <v>3.3333333333333335</v>
      </c>
      <c r="G21" s="29">
        <v>9.6666666666666661</v>
      </c>
      <c r="H21" s="29">
        <v>14.166666666666666</v>
      </c>
      <c r="I21" s="29">
        <f>SUM(I11/12*2)</f>
        <v>21.666666666666668</v>
      </c>
      <c r="J21" s="27">
        <v>31.666666666666668</v>
      </c>
      <c r="K21" s="27">
        <v>41.67</v>
      </c>
      <c r="L21" s="27">
        <v>74.17</v>
      </c>
      <c r="M21" s="27">
        <f>SUM(M11/12*2)</f>
        <v>91.666666666666671</v>
      </c>
      <c r="N21" s="39">
        <v>2</v>
      </c>
    </row>
    <row r="22" spans="1:14" ht="21.95" customHeight="1" thickBot="1" x14ac:dyDescent="0.3">
      <c r="A22" s="7" t="s">
        <v>11</v>
      </c>
      <c r="B22" s="17">
        <v>9.5833333333333304</v>
      </c>
      <c r="C22" s="18">
        <v>11.25</v>
      </c>
      <c r="D22" s="19">
        <v>12.916666666666666</v>
      </c>
      <c r="E22" s="18">
        <v>14.583333333333334</v>
      </c>
      <c r="F22" s="17">
        <v>1.6666666666666667</v>
      </c>
      <c r="G22" s="20">
        <v>4.833333333333333</v>
      </c>
      <c r="H22" s="20">
        <v>7.083333333333333</v>
      </c>
      <c r="I22" s="20">
        <f>SUM(I11/12*1)</f>
        <v>10.833333333333334</v>
      </c>
      <c r="J22" s="18">
        <v>15.833333333333334</v>
      </c>
      <c r="K22" s="18">
        <v>20.83</v>
      </c>
      <c r="L22" s="18">
        <v>37.08</v>
      </c>
      <c r="M22" s="18">
        <f>SUM(M11/12*1)</f>
        <v>45.833333333333336</v>
      </c>
      <c r="N22" s="44">
        <v>1</v>
      </c>
    </row>
    <row r="23" spans="1:14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4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7">
    <mergeCell ref="A1:N6"/>
    <mergeCell ref="A7:A10"/>
    <mergeCell ref="F8:M8"/>
    <mergeCell ref="B8:C8"/>
    <mergeCell ref="D8:E8"/>
    <mergeCell ref="B7:M7"/>
    <mergeCell ref="N7:N10"/>
  </mergeCells>
  <pageMargins left="0.39370078740157483" right="0.39370078740157483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Fiba</dc:creator>
  <cp:lastModifiedBy>Fiba</cp:lastModifiedBy>
  <cp:lastPrinted>2015-11-26T19:13:23Z</cp:lastPrinted>
  <dcterms:created xsi:type="dcterms:W3CDTF">2013-12-18T19:37:32Z</dcterms:created>
  <dcterms:modified xsi:type="dcterms:W3CDTF">2015-11-26T19:14:31Z</dcterms:modified>
</cp:coreProperties>
</file>